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40" windowWidth="15480" windowHeight="11445" activeTab="0"/>
  </bookViews>
  <sheets>
    <sheet name="skupina A + B" sheetId="1" r:id="rId1"/>
    <sheet name="SF + F" sheetId="2" r:id="rId2"/>
  </sheets>
  <definedNames>
    <definedName name="_xlnm.Print_Area" localSheetId="0">'skupina A + B'!$A$1:$X$34</definedName>
  </definedNames>
  <calcPr fullCalcOnLoad="1"/>
</workbook>
</file>

<file path=xl/sharedStrings.xml><?xml version="1.0" encoding="utf-8"?>
<sst xmlns="http://schemas.openxmlformats.org/spreadsheetml/2006/main" count="109" uniqueCount="46">
  <si>
    <t>1.</t>
  </si>
  <si>
    <t>2.</t>
  </si>
  <si>
    <t>3.</t>
  </si>
  <si>
    <t>4.</t>
  </si>
  <si>
    <t>Březina Adam</t>
  </si>
  <si>
    <t>Veselský Petr</t>
  </si>
  <si>
    <t>Antoš Jan</t>
  </si>
  <si>
    <t>Číž Dominik</t>
  </si>
  <si>
    <t>SKP Sever Ústí n.L.</t>
  </si>
  <si>
    <t>Böhm Pavel</t>
  </si>
  <si>
    <t>Führlinger P.</t>
  </si>
  <si>
    <t>Močička M.</t>
  </si>
  <si>
    <t>1. semifinále</t>
  </si>
  <si>
    <t>kar.</t>
  </si>
  <si>
    <t>náb.</t>
  </si>
  <si>
    <t>JP</t>
  </si>
  <si>
    <t>NS</t>
  </si>
  <si>
    <t>GP</t>
  </si>
  <si>
    <t>body</t>
  </si>
  <si>
    <t>-</t>
  </si>
  <si>
    <t>2. semifinále</t>
  </si>
  <si>
    <t>... o 3.místo</t>
  </si>
  <si>
    <t>FINÁLE</t>
  </si>
  <si>
    <t>NJP</t>
  </si>
  <si>
    <t>2:</t>
  </si>
  <si>
    <t>5.</t>
  </si>
  <si>
    <t>6.</t>
  </si>
  <si>
    <t/>
  </si>
  <si>
    <t>Konečná tabulka MČR juniorů - volná hra</t>
  </si>
  <si>
    <t>7.</t>
  </si>
  <si>
    <t>Mistrovství ČR juniorů na malém stole - volná hra</t>
  </si>
  <si>
    <t>SKP Ústí nad Labem - 28.11.2009</t>
  </si>
  <si>
    <t>TJ Sokol Žižkov</t>
  </si>
  <si>
    <t>BC Ponětovice</t>
  </si>
  <si>
    <t>KOCÁB Lukáš</t>
  </si>
  <si>
    <t>BAČA Adam</t>
  </si>
  <si>
    <t>KOZÁK Adam</t>
  </si>
  <si>
    <t>HOŠEK Ondřej</t>
  </si>
  <si>
    <t>BC Nový Lískovec Brno</t>
  </si>
  <si>
    <r>
      <t xml:space="preserve">celkem            </t>
    </r>
    <r>
      <rPr>
        <b/>
        <sz val="11"/>
        <rFont val="Arial CE"/>
        <family val="0"/>
      </rPr>
      <t xml:space="preserve"> </t>
    </r>
    <r>
      <rPr>
        <sz val="11"/>
        <rFont val="Arial CE"/>
        <family val="0"/>
      </rPr>
      <t>karamb.</t>
    </r>
    <r>
      <rPr>
        <sz val="10"/>
        <rFont val="Arial CE"/>
        <family val="0"/>
      </rPr>
      <t xml:space="preserve"> </t>
    </r>
    <r>
      <rPr>
        <sz val="10"/>
        <rFont val="Arial CE"/>
        <family val="2"/>
      </rPr>
      <t xml:space="preserve">        </t>
    </r>
    <r>
      <rPr>
        <sz val="12"/>
        <rFont val="Arial CE"/>
        <family val="2"/>
      </rPr>
      <t>NJP</t>
    </r>
  </si>
  <si>
    <r>
      <t xml:space="preserve"> náb.</t>
    </r>
    <r>
      <rPr>
        <sz val="12"/>
        <rFont val="Arial CE"/>
        <family val="0"/>
      </rPr>
      <t xml:space="preserve">           NS</t>
    </r>
  </si>
  <si>
    <t>Pořadí</t>
  </si>
  <si>
    <t>Nejvyšší GP</t>
  </si>
  <si>
    <t>Nejvyšší JP</t>
  </si>
  <si>
    <t>Adam Kozák</t>
  </si>
  <si>
    <t>Ondřej Hošek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</si>
</sst>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.000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color indexed="9"/>
      <name val="Arial CE"/>
      <family val="0"/>
    </font>
    <font>
      <b/>
      <sz val="12"/>
      <name val="Arial"/>
      <family val="2"/>
    </font>
    <font>
      <b/>
      <sz val="12"/>
      <color indexed="10"/>
      <name val="Arial CE"/>
      <family val="0"/>
    </font>
    <font>
      <b/>
      <sz val="12"/>
      <color indexed="62"/>
      <name val="Arial CE"/>
      <family val="0"/>
    </font>
    <font>
      <i/>
      <sz val="8"/>
      <name val="Arial CE"/>
      <family val="2"/>
    </font>
    <font>
      <sz val="8"/>
      <name val="Arial CE"/>
      <family val="2"/>
    </font>
    <font>
      <b/>
      <sz val="16"/>
      <name val="Arial"/>
      <family val="2"/>
    </font>
    <font>
      <i/>
      <sz val="20"/>
      <name val="Tahoma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24"/>
      <name val="Tahoma"/>
      <family val="2"/>
    </font>
    <font>
      <sz val="24"/>
      <name val="Arial CE"/>
      <family val="0"/>
    </font>
    <font>
      <i/>
      <sz val="10"/>
      <name val="Arial CE"/>
      <family val="0"/>
    </font>
    <font>
      <i/>
      <sz val="11"/>
      <name val="Arial"/>
      <family val="2"/>
    </font>
    <font>
      <i/>
      <sz val="11"/>
      <name val="Arial CE"/>
      <family val="0"/>
    </font>
    <font>
      <b/>
      <sz val="12"/>
      <name val="Times New Roman CE"/>
      <family val="0"/>
    </font>
    <font>
      <b/>
      <sz val="12"/>
      <name val="Arial CE"/>
      <family val="0"/>
    </font>
    <font>
      <sz val="12"/>
      <name val="Times New Roman CE"/>
      <family val="1"/>
    </font>
    <font>
      <sz val="12"/>
      <color indexed="9"/>
      <name val="Times New Roman CE"/>
      <family val="1"/>
    </font>
    <font>
      <b/>
      <sz val="11"/>
      <name val="Arial CE"/>
      <family val="0"/>
    </font>
    <font>
      <sz val="4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4" fillId="2" borderId="1" xfId="0" applyNumberFormat="1" applyFont="1" applyFill="1" applyBorder="1" applyAlignment="1" applyProtection="1">
      <alignment horizontal="centerContinuous" vertical="center" wrapText="1"/>
      <protection/>
    </xf>
    <xf numFmtId="0" fontId="4" fillId="2" borderId="2" xfId="0" applyFont="1" applyFill="1" applyBorder="1" applyAlignment="1" applyProtection="1">
      <alignment horizontal="centerContinuous" vertical="center" wrapText="1"/>
      <protection/>
    </xf>
    <xf numFmtId="1" fontId="7" fillId="3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left" vertical="center"/>
      <protection/>
    </xf>
    <xf numFmtId="0" fontId="0" fillId="2" borderId="5" xfId="0" applyFill="1" applyBorder="1" applyAlignment="1" applyProtection="1">
      <alignment vertical="center"/>
      <protection/>
    </xf>
    <xf numFmtId="0" fontId="0" fillId="2" borderId="6" xfId="0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7" fillId="0" borderId="7" xfId="0" applyFont="1" applyFill="1" applyBorder="1" applyAlignment="1" applyProtection="1">
      <alignment horizontal="left" vertical="center" indent="1"/>
      <protection/>
    </xf>
    <xf numFmtId="1" fontId="0" fillId="0" borderId="8" xfId="0" applyNumberForma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49" fontId="19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9" fillId="0" borderId="16" xfId="0" applyFont="1" applyBorder="1" applyAlignment="1" applyProtection="1">
      <alignment horizontal="left" vertical="center" indent="1"/>
      <protection locked="0"/>
    </xf>
    <xf numFmtId="0" fontId="3" fillId="0" borderId="16" xfId="0" applyFont="1" applyBorder="1" applyAlignment="1" applyProtection="1">
      <alignment horizontal="left" vertical="center" indent="1"/>
      <protection locked="0"/>
    </xf>
    <xf numFmtId="0" fontId="3" fillId="0" borderId="17" xfId="0" applyFont="1" applyBorder="1" applyAlignment="1" applyProtection="1">
      <alignment horizontal="left" vertical="center" indent="1"/>
      <protection locked="0"/>
    </xf>
    <xf numFmtId="49" fontId="19" fillId="0" borderId="1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left" vertical="center" indent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2" fontId="19" fillId="0" borderId="11" xfId="0" applyNumberFormat="1" applyFont="1" applyBorder="1" applyAlignment="1" applyProtection="1">
      <alignment horizontal="center" vertical="center"/>
      <protection locked="0"/>
    </xf>
    <xf numFmtId="2" fontId="19" fillId="0" borderId="13" xfId="0" applyNumberFormat="1" applyFont="1" applyBorder="1" applyAlignment="1" applyProtection="1">
      <alignment horizontal="center" vertical="center"/>
      <protection locked="0"/>
    </xf>
    <xf numFmtId="2" fontId="3" fillId="0" borderId="13" xfId="0" applyNumberFormat="1" applyFont="1" applyBorder="1" applyAlignment="1" applyProtection="1">
      <alignment horizontal="center" vertical="center"/>
      <protection locked="0"/>
    </xf>
    <xf numFmtId="2" fontId="3" fillId="0" borderId="21" xfId="0" applyNumberFormat="1" applyFont="1" applyBorder="1" applyAlignment="1" applyProtection="1">
      <alignment horizontal="center" vertical="center"/>
      <protection locked="0"/>
    </xf>
    <xf numFmtId="2" fontId="3" fillId="0" borderId="15" xfId="0" applyNumberFormat="1" applyFont="1" applyBorder="1" applyAlignment="1" applyProtection="1">
      <alignment horizontal="center" vertical="center"/>
      <protection locked="0"/>
    </xf>
    <xf numFmtId="2" fontId="19" fillId="0" borderId="22" xfId="0" applyNumberFormat="1" applyFont="1" applyBorder="1" applyAlignment="1" applyProtection="1">
      <alignment horizontal="center" vertical="center"/>
      <protection locked="0"/>
    </xf>
    <xf numFmtId="2" fontId="19" fillId="0" borderId="23" xfId="0" applyNumberFormat="1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7" fillId="0" borderId="25" xfId="0" applyFont="1" applyBorder="1" applyAlignment="1" applyProtection="1">
      <alignment horizontal="left" vertical="center" indent="1"/>
      <protection locked="0"/>
    </xf>
    <xf numFmtId="2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2" fontId="7" fillId="0" borderId="26" xfId="0" applyNumberFormat="1" applyFont="1" applyBorder="1" applyAlignment="1" applyProtection="1">
      <alignment horizontal="center" vertical="center"/>
      <protection locked="0"/>
    </xf>
    <xf numFmtId="2" fontId="26" fillId="0" borderId="0" xfId="0" applyNumberFormat="1" applyFont="1" applyAlignment="1">
      <alignment horizontal="center" vertical="center"/>
    </xf>
    <xf numFmtId="165" fontId="26" fillId="0" borderId="0" xfId="0" applyNumberFormat="1" applyFont="1" applyAlignment="1">
      <alignment horizontal="center" vertical="center"/>
    </xf>
    <xf numFmtId="0" fontId="27" fillId="6" borderId="0" xfId="0" applyFont="1" applyFill="1" applyBorder="1" applyAlignment="1" applyProtection="1">
      <alignment horizontal="centerContinuous"/>
      <protection/>
    </xf>
    <xf numFmtId="0" fontId="28" fillId="6" borderId="0" xfId="0" applyFont="1" applyFill="1" applyBorder="1" applyAlignment="1" applyProtection="1">
      <alignment horizontal="centerContinuous"/>
      <protection/>
    </xf>
    <xf numFmtId="0" fontId="28" fillId="6" borderId="27" xfId="0" applyFont="1" applyFill="1" applyBorder="1" applyAlignment="1" applyProtection="1">
      <alignment horizontal="centerContinuous"/>
      <protection/>
    </xf>
    <xf numFmtId="1" fontId="29" fillId="3" borderId="0" xfId="0" applyNumberFormat="1" applyFont="1" applyFill="1" applyBorder="1" applyAlignment="1" applyProtection="1">
      <alignment horizontal="center"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/>
    </xf>
    <xf numFmtId="2" fontId="29" fillId="3" borderId="27" xfId="0" applyNumberFormat="1" applyFont="1" applyFill="1" applyBorder="1" applyAlignment="1" applyProtection="1">
      <alignment horizontal="center" vertical="center"/>
      <protection/>
    </xf>
    <xf numFmtId="0" fontId="29" fillId="3" borderId="0" xfId="0" applyFont="1" applyFill="1" applyBorder="1" applyAlignment="1" applyProtection="1">
      <alignment horizontal="center" vertical="center"/>
      <protection/>
    </xf>
    <xf numFmtId="1" fontId="29" fillId="0" borderId="28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2" fontId="29" fillId="0" borderId="27" xfId="0" applyNumberFormat="1" applyFont="1" applyFill="1" applyBorder="1" applyAlignment="1" applyProtection="1">
      <alignment horizontal="center" vertical="center"/>
      <protection/>
    </xf>
    <xf numFmtId="1" fontId="29" fillId="0" borderId="29" xfId="0" applyNumberFormat="1" applyFont="1" applyFill="1" applyBorder="1" applyAlignment="1" applyProtection="1">
      <alignment horizontal="center" vertical="center"/>
      <protection/>
    </xf>
    <xf numFmtId="0" fontId="29" fillId="3" borderId="0" xfId="0" applyFont="1" applyFill="1" applyBorder="1" applyAlignment="1" applyProtection="1">
      <alignment horizontal="center" vertical="center"/>
      <protection/>
    </xf>
    <xf numFmtId="0" fontId="29" fillId="3" borderId="27" xfId="0" applyFont="1" applyFill="1" applyBorder="1" applyAlignment="1" applyProtection="1">
      <alignment horizontal="center" vertical="center"/>
      <protection/>
    </xf>
    <xf numFmtId="0" fontId="29" fillId="0" borderId="28" xfId="0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29" fillId="0" borderId="27" xfId="0" applyFont="1" applyFill="1" applyBorder="1" applyAlignment="1" applyProtection="1">
      <alignment horizontal="center" vertical="center"/>
      <protection/>
    </xf>
    <xf numFmtId="0" fontId="28" fillId="6" borderId="30" xfId="0" applyFont="1" applyFill="1" applyBorder="1" applyAlignment="1" applyProtection="1">
      <alignment horizontal="centerContinuous"/>
      <protection/>
    </xf>
    <xf numFmtId="0" fontId="28" fillId="6" borderId="31" xfId="0" applyFont="1" applyFill="1" applyBorder="1" applyAlignment="1" applyProtection="1">
      <alignment horizontal="centerContinuous"/>
      <protection/>
    </xf>
    <xf numFmtId="1" fontId="29" fillId="3" borderId="30" xfId="0" applyNumberFormat="1" applyFont="1" applyFill="1" applyBorder="1" applyAlignment="1" applyProtection="1">
      <alignment horizontal="center" vertical="center"/>
      <protection locked="0"/>
    </xf>
    <xf numFmtId="0" fontId="29" fillId="3" borderId="30" xfId="0" applyFont="1" applyFill="1" applyBorder="1" applyAlignment="1" applyProtection="1">
      <alignment horizontal="center" vertical="center"/>
      <protection/>
    </xf>
    <xf numFmtId="1" fontId="29" fillId="3" borderId="31" xfId="0" applyNumberFormat="1" applyFont="1" applyFill="1" applyBorder="1" applyAlignment="1" applyProtection="1">
      <alignment horizontal="center" vertical="center"/>
      <protection locked="0"/>
    </xf>
    <xf numFmtId="1" fontId="29" fillId="0" borderId="32" xfId="0" applyNumberFormat="1" applyFont="1" applyFill="1" applyBorder="1" applyAlignment="1" applyProtection="1">
      <alignment horizontal="center" vertical="center"/>
      <protection/>
    </xf>
    <xf numFmtId="0" fontId="29" fillId="0" borderId="30" xfId="0" applyFont="1" applyFill="1" applyBorder="1" applyAlignment="1" applyProtection="1">
      <alignment horizontal="center" vertical="center"/>
      <protection/>
    </xf>
    <xf numFmtId="1" fontId="29" fillId="0" borderId="31" xfId="0" applyNumberFormat="1" applyFont="1" applyFill="1" applyBorder="1" applyAlignment="1" applyProtection="1">
      <alignment horizontal="center" vertical="center"/>
      <protection/>
    </xf>
    <xf numFmtId="1" fontId="29" fillId="0" borderId="33" xfId="0" applyNumberFormat="1" applyFont="1" applyFill="1" applyBorder="1" applyAlignment="1" applyProtection="1">
      <alignment horizontal="center" vertical="center"/>
      <protection/>
    </xf>
    <xf numFmtId="1" fontId="29" fillId="3" borderId="34" xfId="0" applyNumberFormat="1" applyFont="1" applyFill="1" applyBorder="1" applyAlignment="1" applyProtection="1">
      <alignment horizontal="center" vertical="center"/>
      <protection locked="0"/>
    </xf>
    <xf numFmtId="0" fontId="29" fillId="3" borderId="34" xfId="0" applyFont="1" applyFill="1" applyBorder="1" applyAlignment="1" applyProtection="1">
      <alignment horizontal="center" vertical="center"/>
      <protection/>
    </xf>
    <xf numFmtId="2" fontId="29" fillId="3" borderId="35" xfId="0" applyNumberFormat="1" applyFont="1" applyFill="1" applyBorder="1" applyAlignment="1" applyProtection="1">
      <alignment horizontal="center" vertical="center"/>
      <protection/>
    </xf>
    <xf numFmtId="0" fontId="27" fillId="6" borderId="36" xfId="0" applyFont="1" applyFill="1" applyBorder="1" applyAlignment="1" applyProtection="1">
      <alignment horizontal="centerContinuous" vertical="center"/>
      <protection/>
    </xf>
    <xf numFmtId="0" fontId="28" fillId="6" borderId="34" xfId="0" applyFont="1" applyFill="1" applyBorder="1" applyAlignment="1" applyProtection="1">
      <alignment horizontal="centerContinuous" vertical="center"/>
      <protection/>
    </xf>
    <xf numFmtId="0" fontId="28" fillId="6" borderId="35" xfId="0" applyFont="1" applyFill="1" applyBorder="1" applyAlignment="1" applyProtection="1">
      <alignment horizontal="centerContinuous" vertical="center"/>
      <protection/>
    </xf>
    <xf numFmtId="1" fontId="29" fillId="0" borderId="37" xfId="0" applyNumberFormat="1" applyFont="1" applyFill="1" applyBorder="1" applyAlignment="1" applyProtection="1">
      <alignment horizontal="center" vertical="center"/>
      <protection/>
    </xf>
    <xf numFmtId="0" fontId="29" fillId="0" borderId="34" xfId="0" applyFont="1" applyFill="1" applyBorder="1" applyAlignment="1" applyProtection="1">
      <alignment horizontal="center" vertical="center"/>
      <protection/>
    </xf>
    <xf numFmtId="2" fontId="29" fillId="0" borderId="35" xfId="0" applyNumberFormat="1" applyFont="1" applyFill="1" applyBorder="1" applyAlignment="1" applyProtection="1">
      <alignment horizontal="center" vertical="center"/>
      <protection/>
    </xf>
    <xf numFmtId="1" fontId="29" fillId="0" borderId="36" xfId="0" applyNumberFormat="1" applyFont="1" applyFill="1" applyBorder="1" applyAlignment="1" applyProtection="1">
      <alignment horizontal="center" vertical="center"/>
      <protection/>
    </xf>
    <xf numFmtId="0" fontId="3" fillId="6" borderId="0" xfId="0" applyFont="1" applyFill="1" applyAlignment="1" applyProtection="1">
      <alignment/>
      <protection/>
    </xf>
    <xf numFmtId="0" fontId="28" fillId="6" borderId="0" xfId="0" applyFont="1" applyFill="1" applyBorder="1" applyAlignment="1" applyProtection="1">
      <alignment horizontal="centerContinuous" vertical="center"/>
      <protection/>
    </xf>
    <xf numFmtId="0" fontId="28" fillId="6" borderId="27" xfId="0" applyFont="1" applyFill="1" applyBorder="1" applyAlignment="1" applyProtection="1">
      <alignment horizontal="centerContinuous" vertical="center"/>
      <protection/>
    </xf>
    <xf numFmtId="0" fontId="28" fillId="6" borderId="33" xfId="0" applyFont="1" applyFill="1" applyBorder="1" applyAlignment="1" applyProtection="1">
      <alignment horizontal="centerContinuous" vertical="center"/>
      <protection/>
    </xf>
    <xf numFmtId="0" fontId="28" fillId="6" borderId="30" xfId="0" applyFont="1" applyFill="1" applyBorder="1" applyAlignment="1" applyProtection="1">
      <alignment horizontal="centerContinuous" vertical="center"/>
      <protection/>
    </xf>
    <xf numFmtId="0" fontId="28" fillId="6" borderId="31" xfId="0" applyFont="1" applyFill="1" applyBorder="1" applyAlignment="1" applyProtection="1">
      <alignment horizontal="centerContinuous" vertical="center"/>
      <protection/>
    </xf>
    <xf numFmtId="0" fontId="29" fillId="0" borderId="36" xfId="0" applyFont="1" applyFill="1" applyBorder="1" applyAlignment="1" applyProtection="1">
      <alignment horizontal="center" vertical="center"/>
      <protection/>
    </xf>
    <xf numFmtId="14" fontId="28" fillId="6" borderId="29" xfId="0" applyNumberFormat="1" applyFont="1" applyFill="1" applyBorder="1" applyAlignment="1" applyProtection="1">
      <alignment horizontal="centerContinuous" vertical="center"/>
      <protection/>
    </xf>
    <xf numFmtId="0" fontId="28" fillId="6" borderId="29" xfId="0" applyFont="1" applyFill="1" applyBorder="1" applyAlignment="1" applyProtection="1">
      <alignment horizontal="centerContinuous" vertical="center"/>
      <protection/>
    </xf>
    <xf numFmtId="1" fontId="29" fillId="3" borderId="5" xfId="0" applyNumberFormat="1" applyFont="1" applyFill="1" applyBorder="1" applyAlignment="1" applyProtection="1">
      <alignment horizontal="center" vertical="center"/>
      <protection locked="0"/>
    </xf>
    <xf numFmtId="0" fontId="29" fillId="3" borderId="5" xfId="0" applyFont="1" applyFill="1" applyBorder="1" applyAlignment="1" applyProtection="1">
      <alignment horizontal="center" vertical="center"/>
      <protection/>
    </xf>
    <xf numFmtId="1" fontId="29" fillId="3" borderId="6" xfId="0" applyNumberFormat="1" applyFont="1" applyFill="1" applyBorder="1" applyAlignment="1" applyProtection="1">
      <alignment horizontal="center" vertical="center"/>
      <protection locked="0"/>
    </xf>
    <xf numFmtId="0" fontId="28" fillId="6" borderId="38" xfId="0" applyFont="1" applyFill="1" applyBorder="1" applyAlignment="1" applyProtection="1">
      <alignment horizontal="centerContinuous" vertical="center"/>
      <protection/>
    </xf>
    <xf numFmtId="0" fontId="28" fillId="6" borderId="5" xfId="0" applyFont="1" applyFill="1" applyBorder="1" applyAlignment="1" applyProtection="1">
      <alignment horizontal="centerContinuous" vertical="center"/>
      <protection/>
    </xf>
    <xf numFmtId="0" fontId="28" fillId="6" borderId="6" xfId="0" applyFont="1" applyFill="1" applyBorder="1" applyAlignment="1" applyProtection="1">
      <alignment horizontal="centerContinuous" vertical="center"/>
      <protection/>
    </xf>
    <xf numFmtId="1" fontId="29" fillId="0" borderId="4" xfId="0" applyNumberFormat="1" applyFont="1" applyFill="1" applyBorder="1" applyAlignment="1" applyProtection="1">
      <alignment horizontal="center" vertical="center"/>
      <protection/>
    </xf>
    <xf numFmtId="0" fontId="29" fillId="0" borderId="5" xfId="0" applyFont="1" applyFill="1" applyBorder="1" applyAlignment="1" applyProtection="1">
      <alignment horizontal="center" vertical="center"/>
      <protection/>
    </xf>
    <xf numFmtId="1" fontId="29" fillId="0" borderId="6" xfId="0" applyNumberFormat="1" applyFont="1" applyFill="1" applyBorder="1" applyAlignment="1" applyProtection="1">
      <alignment horizontal="center" vertical="center"/>
      <protection/>
    </xf>
    <xf numFmtId="0" fontId="29" fillId="0" borderId="38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31" fillId="6" borderId="39" xfId="0" applyFont="1" applyFill="1" applyBorder="1" applyAlignment="1" applyProtection="1">
      <alignment horizontal="centerContinuous" vertical="center" wrapText="1"/>
      <protection/>
    </xf>
    <xf numFmtId="0" fontId="31" fillId="6" borderId="40" xfId="0" applyFont="1" applyFill="1" applyBorder="1" applyAlignment="1" applyProtection="1">
      <alignment horizontal="centerContinuous" vertical="center" wrapText="1"/>
      <protection/>
    </xf>
    <xf numFmtId="0" fontId="5" fillId="2" borderId="39" xfId="0" applyFont="1" applyFill="1" applyBorder="1" applyAlignment="1" applyProtection="1">
      <alignment vertical="center"/>
      <protection/>
    </xf>
    <xf numFmtId="49" fontId="31" fillId="2" borderId="41" xfId="0" applyNumberFormat="1" applyFont="1" applyFill="1" applyBorder="1" applyAlignment="1" applyProtection="1">
      <alignment horizontal="center" vertical="center"/>
      <protection/>
    </xf>
    <xf numFmtId="0" fontId="5" fillId="2" borderId="40" xfId="0" applyFont="1" applyFill="1" applyBorder="1" applyAlignment="1" applyProtection="1">
      <alignment vertical="center"/>
      <protection/>
    </xf>
    <xf numFmtId="0" fontId="5" fillId="2" borderId="42" xfId="0" applyFont="1" applyFill="1" applyBorder="1" applyAlignment="1" applyProtection="1">
      <alignment vertical="center"/>
      <protection/>
    </xf>
    <xf numFmtId="0" fontId="5" fillId="2" borderId="41" xfId="0" applyFont="1" applyFill="1" applyBorder="1" applyAlignment="1" applyProtection="1">
      <alignment vertical="center"/>
      <protection/>
    </xf>
    <xf numFmtId="0" fontId="5" fillId="2" borderId="43" xfId="0" applyFont="1" applyFill="1" applyBorder="1" applyAlignment="1" applyProtection="1">
      <alignment vertical="center"/>
      <protection/>
    </xf>
    <xf numFmtId="0" fontId="26" fillId="2" borderId="44" xfId="0" applyNumberFormat="1" applyFont="1" applyFill="1" applyBorder="1" applyAlignment="1" applyProtection="1">
      <alignment horizontal="center" vertical="top" wrapText="1"/>
      <protection/>
    </xf>
    <xf numFmtId="0" fontId="5" fillId="2" borderId="45" xfId="0" applyNumberFormat="1" applyFont="1" applyFill="1" applyBorder="1" applyAlignment="1" applyProtection="1">
      <alignment horizontal="center" wrapText="1"/>
      <protection/>
    </xf>
    <xf numFmtId="0" fontId="31" fillId="2" borderId="46" xfId="0" applyNumberFormat="1" applyFont="1" applyFill="1" applyBorder="1" applyAlignment="1" applyProtection="1">
      <alignment horizontal="center" vertical="top" wrapText="1"/>
      <protection/>
    </xf>
    <xf numFmtId="0" fontId="26" fillId="2" borderId="47" xfId="0" applyNumberFormat="1" applyFont="1" applyFill="1" applyBorder="1" applyAlignment="1" applyProtection="1">
      <alignment horizontal="center" vertical="top" wrapText="1"/>
      <protection/>
    </xf>
    <xf numFmtId="0" fontId="5" fillId="2" borderId="46" xfId="0" applyNumberFormat="1" applyFont="1" applyFill="1" applyBorder="1" applyAlignment="1" applyProtection="1">
      <alignment horizontal="center" vertical="center" wrapText="1"/>
      <protection/>
    </xf>
    <xf numFmtId="0" fontId="5" fillId="2" borderId="45" xfId="0" applyNumberFormat="1" applyFont="1" applyFill="1" applyBorder="1" applyAlignment="1" applyProtection="1">
      <alignment horizontal="center" vertical="center" wrapText="1"/>
      <protection/>
    </xf>
    <xf numFmtId="2" fontId="29" fillId="0" borderId="0" xfId="0" applyNumberFormat="1" applyFont="1" applyFill="1" applyBorder="1" applyAlignment="1" applyProtection="1">
      <alignment horizontal="center" vertical="center"/>
      <protection/>
    </xf>
    <xf numFmtId="1" fontId="29" fillId="0" borderId="30" xfId="0" applyNumberFormat="1" applyFont="1" applyFill="1" applyBorder="1" applyAlignment="1" applyProtection="1">
      <alignment horizontal="center" vertical="center"/>
      <protection/>
    </xf>
    <xf numFmtId="2" fontId="29" fillId="0" borderId="34" xfId="0" applyNumberFormat="1" applyFont="1" applyFill="1" applyBorder="1" applyAlignment="1" applyProtection="1">
      <alignment horizontal="center" vertical="center"/>
      <protection/>
    </xf>
    <xf numFmtId="1" fontId="29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32" fillId="0" borderId="48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49" fontId="14" fillId="2" borderId="1" xfId="0" applyNumberFormat="1" applyFont="1" applyFill="1" applyBorder="1" applyAlignment="1" applyProtection="1">
      <alignment horizontal="center" vertical="center"/>
      <protection/>
    </xf>
    <xf numFmtId="0" fontId="15" fillId="2" borderId="2" xfId="0" applyFont="1" applyFill="1" applyBorder="1" applyAlignment="1" applyProtection="1">
      <alignment horizontal="center" vertical="center"/>
      <protection/>
    </xf>
    <xf numFmtId="0" fontId="15" fillId="2" borderId="52" xfId="0" applyFont="1" applyFill="1" applyBorder="1" applyAlignment="1" applyProtection="1">
      <alignment horizontal="center" vertical="center"/>
      <protection/>
    </xf>
    <xf numFmtId="0" fontId="15" fillId="2" borderId="4" xfId="0" applyFont="1" applyFill="1" applyBorder="1" applyAlignment="1" applyProtection="1">
      <alignment horizontal="center" vertical="center"/>
      <protection/>
    </xf>
    <xf numFmtId="0" fontId="15" fillId="2" borderId="5" xfId="0" applyFont="1" applyFill="1" applyBorder="1" applyAlignment="1" applyProtection="1">
      <alignment horizontal="center" vertical="center"/>
      <protection/>
    </xf>
    <xf numFmtId="0" fontId="15" fillId="2" borderId="53" xfId="0" applyFont="1" applyFill="1" applyBorder="1" applyAlignment="1" applyProtection="1">
      <alignment horizontal="center" vertical="center"/>
      <protection/>
    </xf>
    <xf numFmtId="0" fontId="32" fillId="0" borderId="54" xfId="0" applyFont="1" applyBorder="1" applyAlignment="1">
      <alignment horizontal="center"/>
    </xf>
    <xf numFmtId="0" fontId="32" fillId="0" borderId="55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49" fontId="14" fillId="2" borderId="56" xfId="0" applyNumberFormat="1" applyFont="1" applyFill="1" applyBorder="1" applyAlignment="1" applyProtection="1">
      <alignment horizontal="center" vertical="center"/>
      <protection/>
    </xf>
    <xf numFmtId="0" fontId="15" fillId="2" borderId="38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0" fillId="2" borderId="38" xfId="0" applyNumberFormat="1" applyFont="1" applyFill="1" applyBorder="1" applyAlignment="1" applyProtection="1">
      <alignment horizontal="center" vertical="top"/>
      <protection/>
    </xf>
    <xf numFmtId="0" fontId="11" fillId="2" borderId="5" xfId="0" applyNumberFormat="1" applyFont="1" applyFill="1" applyBorder="1" applyAlignment="1" applyProtection="1">
      <alignment horizontal="center" vertical="top"/>
      <protection/>
    </xf>
    <xf numFmtId="0" fontId="11" fillId="2" borderId="6" xfId="0" applyNumberFormat="1" applyFont="1" applyFill="1" applyBorder="1" applyAlignment="1" applyProtection="1">
      <alignment horizontal="center" vertical="top"/>
      <protection/>
    </xf>
    <xf numFmtId="0" fontId="11" fillId="2" borderId="53" xfId="0" applyNumberFormat="1" applyFont="1" applyFill="1" applyBorder="1" applyAlignment="1" applyProtection="1">
      <alignment horizontal="center" vertical="top"/>
      <protection/>
    </xf>
    <xf numFmtId="0" fontId="4" fillId="2" borderId="56" xfId="0" applyNumberFormat="1" applyFont="1" applyFill="1" applyBorder="1" applyAlignment="1" applyProtection="1">
      <alignment horizontal="center"/>
      <protection/>
    </xf>
    <xf numFmtId="0" fontId="0" fillId="2" borderId="2" xfId="0" applyNumberFormat="1" applyFont="1" applyFill="1" applyBorder="1" applyAlignment="1" applyProtection="1">
      <alignment horizontal="center"/>
      <protection/>
    </xf>
    <xf numFmtId="0" fontId="0" fillId="2" borderId="52" xfId="0" applyNumberFormat="1" applyFont="1" applyFill="1" applyBorder="1" applyAlignment="1" applyProtection="1">
      <alignment horizontal="center"/>
      <protection/>
    </xf>
    <xf numFmtId="0" fontId="0" fillId="2" borderId="57" xfId="0" applyNumberFormat="1" applyFont="1" applyFill="1" applyBorder="1" applyAlignment="1" applyProtection="1">
      <alignment horizontal="center"/>
      <protection/>
    </xf>
    <xf numFmtId="2" fontId="27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B1:AB22"/>
  <sheetViews>
    <sheetView tabSelected="1" zoomScale="80" zoomScaleNormal="80" workbookViewId="0" topLeftCell="C1">
      <selection activeCell="B1" sqref="A1:IV1"/>
    </sheetView>
  </sheetViews>
  <sheetFormatPr defaultColWidth="9.00390625" defaultRowHeight="12.75"/>
  <cols>
    <col min="1" max="1" width="0.12890625" style="0" hidden="1" customWidth="1"/>
    <col min="2" max="2" width="6.875" style="0" hidden="1" customWidth="1"/>
    <col min="3" max="3" width="15.875" style="1" customWidth="1"/>
    <col min="4" max="5" width="6.00390625" style="2" customWidth="1"/>
    <col min="6" max="6" width="8.625" style="2" customWidth="1"/>
    <col min="7" max="18" width="6.00390625" style="2" customWidth="1"/>
    <col min="19" max="19" width="5.125" style="2" customWidth="1"/>
    <col min="20" max="20" width="4.375" style="2" customWidth="1"/>
    <col min="21" max="21" width="9.125" style="2" customWidth="1"/>
    <col min="22" max="22" width="3.125" style="0" customWidth="1"/>
    <col min="24" max="24" width="1.25" style="0" customWidth="1"/>
  </cols>
  <sheetData>
    <row r="1" spans="2:21" ht="33.75" customHeight="1">
      <c r="B1" s="157" t="s">
        <v>30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2:21" ht="35.25" customHeight="1">
      <c r="B2" s="161" t="s">
        <v>31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</row>
    <row r="3" spans="2:21" ht="35.2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2:21" ht="35.25" customHeight="1" thickBot="1">
      <c r="B4" s="137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</row>
    <row r="5" spans="2:24" s="4" customFormat="1" ht="51.75" customHeight="1" thickTop="1">
      <c r="B5" s="118"/>
      <c r="C5" s="119"/>
      <c r="D5" s="167" t="str">
        <f>IF(C8="","",C8)</f>
        <v>KOZÁK Adam</v>
      </c>
      <c r="E5" s="168"/>
      <c r="F5" s="170"/>
      <c r="G5" s="167" t="str">
        <f>IF(C11="","",C11)</f>
        <v>HOŠEK Ondřej</v>
      </c>
      <c r="H5" s="168"/>
      <c r="I5" s="170"/>
      <c r="J5" s="167" t="str">
        <f>IF(C14="","",C14)</f>
        <v>BAČA Adam</v>
      </c>
      <c r="K5" s="168"/>
      <c r="L5" s="170"/>
      <c r="M5" s="167" t="str">
        <f>IF(C17="","",C17)</f>
        <v>KOCÁB Lukáš</v>
      </c>
      <c r="N5" s="168"/>
      <c r="O5" s="169"/>
      <c r="P5" s="7" t="s">
        <v>39</v>
      </c>
      <c r="Q5" s="8"/>
      <c r="R5" s="8"/>
      <c r="S5" s="159" t="s">
        <v>17</v>
      </c>
      <c r="T5" s="150"/>
      <c r="U5" s="151"/>
      <c r="V5" s="149" t="s">
        <v>41</v>
      </c>
      <c r="W5" s="150"/>
      <c r="X5" s="151"/>
    </row>
    <row r="6" spans="2:25" ht="30.75" customHeight="1" thickBot="1">
      <c r="B6" s="118"/>
      <c r="C6" s="120"/>
      <c r="D6" s="163" t="str">
        <f>IF(C9="","",C9)</f>
        <v>SKP Sever Ústí n.L.</v>
      </c>
      <c r="E6" s="164"/>
      <c r="F6" s="165"/>
      <c r="G6" s="163" t="str">
        <f>IF(C12="","",C12)</f>
        <v>BC Ponětovice</v>
      </c>
      <c r="H6" s="164"/>
      <c r="I6" s="165"/>
      <c r="J6" s="163" t="str">
        <f>IF(C15="","",C15)</f>
        <v>TJ Sokol Žižkov</v>
      </c>
      <c r="K6" s="164"/>
      <c r="L6" s="165"/>
      <c r="M6" s="163" t="str">
        <f>IF(C18="","",C18)</f>
        <v>BC Nový Lískovec Brno</v>
      </c>
      <c r="N6" s="164"/>
      <c r="O6" s="166"/>
      <c r="P6" s="10" t="s">
        <v>40</v>
      </c>
      <c r="Q6" s="11"/>
      <c r="R6" s="12"/>
      <c r="S6" s="160"/>
      <c r="T6" s="153"/>
      <c r="U6" s="154"/>
      <c r="V6" s="152"/>
      <c r="W6" s="153"/>
      <c r="X6" s="154"/>
      <c r="Y6" s="13"/>
    </row>
    <row r="7" spans="2:25" ht="24" customHeight="1" thickBot="1" thickTop="1">
      <c r="B7" s="121"/>
      <c r="C7" s="128"/>
      <c r="D7" s="64"/>
      <c r="E7" s="65"/>
      <c r="F7" s="66"/>
      <c r="G7" s="67">
        <v>250</v>
      </c>
      <c r="H7" s="68"/>
      <c r="I7" s="69">
        <f>TRUNC(G7/G9,2)</f>
        <v>17.85</v>
      </c>
      <c r="J7" s="67">
        <v>250</v>
      </c>
      <c r="K7" s="70"/>
      <c r="L7" s="69">
        <f>TRUNC(J7/J9,2)</f>
        <v>15.62</v>
      </c>
      <c r="M7" s="67">
        <v>148</v>
      </c>
      <c r="N7" s="70"/>
      <c r="O7" s="69">
        <f>TRUNC(M7/M9,2)</f>
        <v>11.38</v>
      </c>
      <c r="P7" s="71">
        <f>G7+J7+M7</f>
        <v>648</v>
      </c>
      <c r="Q7" s="72"/>
      <c r="R7" s="73">
        <f>MAX(I7,L7,O7)</f>
        <v>17.85</v>
      </c>
      <c r="S7" s="74"/>
      <c r="T7" s="72"/>
      <c r="U7" s="133"/>
      <c r="V7" s="155" t="s">
        <v>0</v>
      </c>
      <c r="W7" s="155"/>
      <c r="X7" s="156"/>
      <c r="Y7" s="13"/>
    </row>
    <row r="8" spans="2:28" ht="27.75" customHeight="1" thickBot="1" thickTop="1">
      <c r="B8" s="122" t="s">
        <v>0</v>
      </c>
      <c r="C8" s="129" t="s">
        <v>36</v>
      </c>
      <c r="D8" s="65"/>
      <c r="E8" s="65"/>
      <c r="F8" s="66"/>
      <c r="G8" s="75"/>
      <c r="H8" s="9">
        <v>2</v>
      </c>
      <c r="I8" s="76"/>
      <c r="J8" s="75"/>
      <c r="K8" s="9">
        <v>2</v>
      </c>
      <c r="L8" s="76"/>
      <c r="M8" s="75"/>
      <c r="N8" s="9">
        <v>0</v>
      </c>
      <c r="O8" s="76"/>
      <c r="P8" s="77"/>
      <c r="Q8" s="78">
        <f>H8+K8+N8</f>
        <v>4</v>
      </c>
      <c r="R8" s="79"/>
      <c r="S8" s="171">
        <f>TRUNC(P7/P9,2)</f>
        <v>15.06</v>
      </c>
      <c r="T8" s="172"/>
      <c r="U8" s="173"/>
      <c r="V8" s="145"/>
      <c r="W8" s="145"/>
      <c r="X8" s="146"/>
      <c r="Y8" s="13"/>
      <c r="AB8" s="6"/>
    </row>
    <row r="9" spans="2:25" ht="27" customHeight="1" thickTop="1">
      <c r="B9" s="123"/>
      <c r="C9" s="130" t="s">
        <v>8</v>
      </c>
      <c r="D9" s="80"/>
      <c r="E9" s="80"/>
      <c r="F9" s="81"/>
      <c r="G9" s="82">
        <v>14</v>
      </c>
      <c r="H9" s="83"/>
      <c r="I9" s="84">
        <v>94</v>
      </c>
      <c r="J9" s="82">
        <v>16</v>
      </c>
      <c r="K9" s="83"/>
      <c r="L9" s="84">
        <v>68</v>
      </c>
      <c r="M9" s="82">
        <v>13</v>
      </c>
      <c r="N9" s="83"/>
      <c r="O9" s="84">
        <v>86</v>
      </c>
      <c r="P9" s="85">
        <f>G9+J9+M9</f>
        <v>43</v>
      </c>
      <c r="Q9" s="86"/>
      <c r="R9" s="87">
        <f>MAX(I9,L9,O9)</f>
        <v>94</v>
      </c>
      <c r="S9" s="88"/>
      <c r="T9" s="86"/>
      <c r="U9" s="134"/>
      <c r="V9" s="145"/>
      <c r="W9" s="145"/>
      <c r="X9" s="146"/>
      <c r="Y9" s="13"/>
    </row>
    <row r="10" spans="2:25" ht="24" customHeight="1" thickBot="1">
      <c r="B10" s="124"/>
      <c r="C10" s="131"/>
      <c r="D10" s="89">
        <v>250</v>
      </c>
      <c r="E10" s="90"/>
      <c r="F10" s="91">
        <f>TRUNC(D10/D12,2)</f>
        <v>19.23</v>
      </c>
      <c r="G10" s="92"/>
      <c r="H10" s="93"/>
      <c r="I10" s="94"/>
      <c r="J10" s="89">
        <v>103</v>
      </c>
      <c r="K10" s="90"/>
      <c r="L10" s="91">
        <f>TRUNC(J10/J12,2)</f>
        <v>5.15</v>
      </c>
      <c r="M10" s="89">
        <v>97</v>
      </c>
      <c r="N10" s="90"/>
      <c r="O10" s="91">
        <f>TRUNC(M10/M12,2)</f>
        <v>4.85</v>
      </c>
      <c r="P10" s="95">
        <f>D10+J10+M10</f>
        <v>450</v>
      </c>
      <c r="Q10" s="96"/>
      <c r="R10" s="97">
        <f>MAX(F10,L10,O10)</f>
        <v>19.23</v>
      </c>
      <c r="S10" s="98"/>
      <c r="T10" s="96"/>
      <c r="U10" s="135"/>
      <c r="V10" s="145" t="s">
        <v>2</v>
      </c>
      <c r="W10" s="145"/>
      <c r="X10" s="146"/>
      <c r="Y10" s="13"/>
    </row>
    <row r="11" spans="2:25" ht="24" customHeight="1" thickBot="1" thickTop="1">
      <c r="B11" s="122" t="s">
        <v>1</v>
      </c>
      <c r="C11" s="129" t="s">
        <v>37</v>
      </c>
      <c r="D11" s="75"/>
      <c r="E11" s="9">
        <v>2</v>
      </c>
      <c r="F11" s="76"/>
      <c r="G11" s="99"/>
      <c r="H11" s="100"/>
      <c r="I11" s="101"/>
      <c r="J11" s="75"/>
      <c r="K11" s="9">
        <v>0</v>
      </c>
      <c r="L11" s="76"/>
      <c r="M11" s="75"/>
      <c r="N11" s="9">
        <v>2</v>
      </c>
      <c r="O11" s="76"/>
      <c r="P11" s="77"/>
      <c r="Q11" s="78">
        <f>E11+K11+N11</f>
        <v>4</v>
      </c>
      <c r="R11" s="79"/>
      <c r="S11" s="171">
        <f>TRUNC(P10/P12,2)</f>
        <v>8.49</v>
      </c>
      <c r="T11" s="172"/>
      <c r="U11" s="173"/>
      <c r="V11" s="145"/>
      <c r="W11" s="145"/>
      <c r="X11" s="146"/>
      <c r="Y11" s="13"/>
    </row>
    <row r="12" spans="2:25" ht="24" customHeight="1" thickTop="1">
      <c r="B12" s="125"/>
      <c r="C12" s="130" t="s">
        <v>33</v>
      </c>
      <c r="D12" s="82">
        <v>13</v>
      </c>
      <c r="E12" s="83"/>
      <c r="F12" s="84">
        <v>149</v>
      </c>
      <c r="G12" s="102"/>
      <c r="H12" s="103"/>
      <c r="I12" s="104"/>
      <c r="J12" s="82">
        <v>20</v>
      </c>
      <c r="K12" s="83"/>
      <c r="L12" s="84">
        <v>25</v>
      </c>
      <c r="M12" s="82">
        <v>20</v>
      </c>
      <c r="N12" s="83"/>
      <c r="O12" s="84">
        <v>30</v>
      </c>
      <c r="P12" s="85">
        <f>D12+J12+M12</f>
        <v>53</v>
      </c>
      <c r="Q12" s="86"/>
      <c r="R12" s="87">
        <f>MAX(F12,L12,O12)</f>
        <v>149</v>
      </c>
      <c r="S12" s="88"/>
      <c r="T12" s="86"/>
      <c r="U12" s="134"/>
      <c r="V12" s="145"/>
      <c r="W12" s="145"/>
      <c r="X12" s="146"/>
      <c r="Y12" s="13"/>
    </row>
    <row r="13" spans="2:25" ht="24" customHeight="1" thickBot="1">
      <c r="B13" s="124"/>
      <c r="C13" s="132"/>
      <c r="D13" s="89">
        <v>113</v>
      </c>
      <c r="E13" s="90"/>
      <c r="F13" s="91">
        <f>TRUNC(D13/D15,2)</f>
        <v>7.06</v>
      </c>
      <c r="G13" s="89">
        <v>134</v>
      </c>
      <c r="H13" s="90"/>
      <c r="I13" s="91">
        <f>TRUNC(G13/G15,2)</f>
        <v>6.7</v>
      </c>
      <c r="J13" s="92"/>
      <c r="K13" s="93"/>
      <c r="L13" s="94"/>
      <c r="M13" s="89">
        <v>225</v>
      </c>
      <c r="N13" s="90"/>
      <c r="O13" s="91">
        <f>TRUNC(M13/M15,2)</f>
        <v>11.25</v>
      </c>
      <c r="P13" s="95">
        <f>D13+G13+M13</f>
        <v>472</v>
      </c>
      <c r="Q13" s="96"/>
      <c r="R13" s="97">
        <f>MAX(F13,I13,O13)</f>
        <v>11.25</v>
      </c>
      <c r="S13" s="105"/>
      <c r="T13" s="96"/>
      <c r="U13" s="96"/>
      <c r="V13" s="145" t="s">
        <v>1</v>
      </c>
      <c r="W13" s="145"/>
      <c r="X13" s="146"/>
      <c r="Y13" s="13"/>
    </row>
    <row r="14" spans="2:25" ht="24" customHeight="1" thickBot="1" thickTop="1">
      <c r="B14" s="122" t="s">
        <v>3</v>
      </c>
      <c r="C14" s="129" t="s">
        <v>35</v>
      </c>
      <c r="D14" s="75"/>
      <c r="E14" s="9">
        <v>0</v>
      </c>
      <c r="F14" s="76"/>
      <c r="G14" s="75"/>
      <c r="H14" s="9">
        <v>2</v>
      </c>
      <c r="I14" s="76"/>
      <c r="J14" s="106"/>
      <c r="K14" s="100"/>
      <c r="L14" s="101"/>
      <c r="M14" s="75"/>
      <c r="N14" s="9">
        <v>2</v>
      </c>
      <c r="O14" s="76"/>
      <c r="P14" s="77"/>
      <c r="Q14" s="78">
        <f>E14+H14+N14</f>
        <v>4</v>
      </c>
      <c r="R14" s="79"/>
      <c r="S14" s="171">
        <f>TRUNC(P13/P15,2)</f>
        <v>8.42</v>
      </c>
      <c r="T14" s="172"/>
      <c r="U14" s="173"/>
      <c r="V14" s="145"/>
      <c r="W14" s="145"/>
      <c r="X14" s="146"/>
      <c r="Y14" s="13"/>
    </row>
    <row r="15" spans="2:25" ht="24" customHeight="1" thickTop="1">
      <c r="B15" s="123"/>
      <c r="C15" s="130" t="s">
        <v>32</v>
      </c>
      <c r="D15" s="82">
        <v>16</v>
      </c>
      <c r="E15" s="83"/>
      <c r="F15" s="84">
        <v>20</v>
      </c>
      <c r="G15" s="82">
        <v>20</v>
      </c>
      <c r="H15" s="83"/>
      <c r="I15" s="84">
        <v>20</v>
      </c>
      <c r="J15" s="102"/>
      <c r="K15" s="103"/>
      <c r="L15" s="104"/>
      <c r="M15" s="82">
        <v>20</v>
      </c>
      <c r="N15" s="83"/>
      <c r="O15" s="84">
        <v>65</v>
      </c>
      <c r="P15" s="85">
        <f>D15+G15+M15</f>
        <v>56</v>
      </c>
      <c r="Q15" s="86"/>
      <c r="R15" s="87">
        <f>MAX(F15,I15,O15)</f>
        <v>65</v>
      </c>
      <c r="S15" s="88"/>
      <c r="T15" s="86"/>
      <c r="U15" s="134"/>
      <c r="V15" s="145"/>
      <c r="W15" s="145"/>
      <c r="X15" s="146"/>
      <c r="Y15" s="13"/>
    </row>
    <row r="16" spans="2:25" ht="24" customHeight="1" thickBot="1">
      <c r="B16" s="124"/>
      <c r="C16" s="131"/>
      <c r="D16" s="89">
        <v>20</v>
      </c>
      <c r="E16" s="90"/>
      <c r="F16" s="91">
        <f>TRUNC(D16/D18,2)</f>
        <v>1.42</v>
      </c>
      <c r="G16" s="89">
        <v>38</v>
      </c>
      <c r="H16" s="90"/>
      <c r="I16" s="91">
        <f>TRUNC(G16/G18,2)</f>
        <v>1.9</v>
      </c>
      <c r="J16" s="89">
        <v>84</v>
      </c>
      <c r="K16" s="90"/>
      <c r="L16" s="91">
        <f>TRUNC(J16/J18,2)</f>
        <v>4.2</v>
      </c>
      <c r="M16" s="92"/>
      <c r="N16" s="93"/>
      <c r="O16" s="94"/>
      <c r="P16" s="95">
        <f>D16+G16+J16</f>
        <v>142</v>
      </c>
      <c r="Q16" s="96"/>
      <c r="R16" s="97">
        <f>MAX(F16,I16,L16)</f>
        <v>4.2</v>
      </c>
      <c r="S16" s="105"/>
      <c r="T16" s="96"/>
      <c r="U16" s="96"/>
      <c r="V16" s="145" t="s">
        <v>3</v>
      </c>
      <c r="W16" s="145"/>
      <c r="X16" s="146"/>
      <c r="Y16" s="13"/>
    </row>
    <row r="17" spans="2:24" ht="28.5" customHeight="1" thickBot="1" thickTop="1">
      <c r="B17" s="122" t="s">
        <v>2</v>
      </c>
      <c r="C17" s="129" t="s">
        <v>34</v>
      </c>
      <c r="D17" s="75"/>
      <c r="E17" s="9">
        <v>0</v>
      </c>
      <c r="F17" s="76"/>
      <c r="G17" s="75"/>
      <c r="H17" s="9">
        <v>0</v>
      </c>
      <c r="I17" s="76"/>
      <c r="J17" s="75"/>
      <c r="K17" s="9">
        <v>0</v>
      </c>
      <c r="L17" s="76"/>
      <c r="M17" s="107"/>
      <c r="N17" s="100"/>
      <c r="O17" s="101"/>
      <c r="P17" s="77"/>
      <c r="Q17" s="78">
        <f>E17+H17+K17</f>
        <v>0</v>
      </c>
      <c r="R17" s="79"/>
      <c r="S17" s="171">
        <f>TRUNC(P16/P18,2)</f>
        <v>2.62</v>
      </c>
      <c r="T17" s="172"/>
      <c r="U17" s="173"/>
      <c r="V17" s="145"/>
      <c r="W17" s="145"/>
      <c r="X17" s="146"/>
    </row>
    <row r="18" spans="2:24" s="4" customFormat="1" ht="28.5" customHeight="1" thickBot="1" thickTop="1">
      <c r="B18" s="126"/>
      <c r="C18" s="127" t="s">
        <v>38</v>
      </c>
      <c r="D18" s="108">
        <v>14</v>
      </c>
      <c r="E18" s="109"/>
      <c r="F18" s="110">
        <v>6</v>
      </c>
      <c r="G18" s="108">
        <v>20</v>
      </c>
      <c r="H18" s="109"/>
      <c r="I18" s="110">
        <v>7</v>
      </c>
      <c r="J18" s="108">
        <v>20</v>
      </c>
      <c r="K18" s="109"/>
      <c r="L18" s="110">
        <v>20</v>
      </c>
      <c r="M18" s="111"/>
      <c r="N18" s="112"/>
      <c r="O18" s="113"/>
      <c r="P18" s="114">
        <f>D18+G18+J18</f>
        <v>54</v>
      </c>
      <c r="Q18" s="115"/>
      <c r="R18" s="116">
        <f>MAX(F18,I18,L18)</f>
        <v>20</v>
      </c>
      <c r="S18" s="117"/>
      <c r="T18" s="115"/>
      <c r="U18" s="136"/>
      <c r="V18" s="147"/>
      <c r="W18" s="147"/>
      <c r="X18" s="148"/>
    </row>
    <row r="19" ht="30.75" customHeight="1" thickTop="1"/>
    <row r="20" spans="3:22" ht="34.5" customHeight="1">
      <c r="C20" s="140" t="s">
        <v>42</v>
      </c>
      <c r="D20" s="141" t="s">
        <v>44</v>
      </c>
      <c r="E20" s="141"/>
      <c r="F20" s="141"/>
      <c r="G20" s="139">
        <v>15.06</v>
      </c>
      <c r="H20" s="1"/>
      <c r="V20" s="3"/>
    </row>
    <row r="21" spans="3:28" ht="24" customHeight="1">
      <c r="C21" s="140" t="s">
        <v>43</v>
      </c>
      <c r="D21" s="141" t="s">
        <v>45</v>
      </c>
      <c r="E21" s="141"/>
      <c r="F21" s="141"/>
      <c r="G21" s="139">
        <v>19.23</v>
      </c>
      <c r="H21" s="1"/>
      <c r="W21" s="5">
        <f>IF(SUM(G9,J9,M9,M12,J12,M15)&lt;&gt;SUM(D12,D15,G15,D18,G18,J18),"Nesoulad v nábězích !!!","")</f>
      </c>
      <c r="AB21" s="6"/>
    </row>
    <row r="22" spans="3:23" ht="24" customHeight="1">
      <c r="C22" s="140" t="s">
        <v>16</v>
      </c>
      <c r="D22" s="141" t="s">
        <v>45</v>
      </c>
      <c r="E22" s="141"/>
      <c r="F22" s="141"/>
      <c r="G22" s="142">
        <v>149</v>
      </c>
      <c r="H22" s="142"/>
      <c r="W22" s="5"/>
    </row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</sheetData>
  <sheetProtection/>
  <mergeCells count="24">
    <mergeCell ref="D20:F20"/>
    <mergeCell ref="D21:F21"/>
    <mergeCell ref="D22:F22"/>
    <mergeCell ref="G22:H22"/>
    <mergeCell ref="S11:U11"/>
    <mergeCell ref="S14:U14"/>
    <mergeCell ref="S17:U17"/>
    <mergeCell ref="J5:L5"/>
    <mergeCell ref="S8:U8"/>
    <mergeCell ref="B1:U1"/>
    <mergeCell ref="S5:U6"/>
    <mergeCell ref="B2:U2"/>
    <mergeCell ref="D6:F6"/>
    <mergeCell ref="J6:L6"/>
    <mergeCell ref="G6:I6"/>
    <mergeCell ref="M6:O6"/>
    <mergeCell ref="M5:O5"/>
    <mergeCell ref="G5:I5"/>
    <mergeCell ref="D5:F5"/>
    <mergeCell ref="V16:X18"/>
    <mergeCell ref="V5:X6"/>
    <mergeCell ref="V7:X9"/>
    <mergeCell ref="V10:X12"/>
    <mergeCell ref="V13:X15"/>
  </mergeCells>
  <printOptions horizontalCentered="1"/>
  <pageMargins left="1.4566929133858268" right="1.9291338582677167" top="1.4173228346456694" bottom="0.1968503937007874" header="0.11811023622047245" footer="0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3"/>
  <sheetViews>
    <sheetView workbookViewId="0" topLeftCell="A1">
      <selection activeCell="D21" sqref="D21"/>
    </sheetView>
  </sheetViews>
  <sheetFormatPr defaultColWidth="9.00390625" defaultRowHeight="12.75"/>
  <cols>
    <col min="1" max="1" width="4.625" style="4" customWidth="1"/>
    <col min="2" max="2" width="18.625" style="4" customWidth="1"/>
    <col min="3" max="4" width="7.125" style="4" customWidth="1"/>
    <col min="5" max="5" width="8.25390625" style="1" customWidth="1"/>
    <col min="6" max="6" width="7.125" style="4" customWidth="1"/>
    <col min="7" max="7" width="7.125" style="1" customWidth="1"/>
    <col min="8" max="8" width="5.375" style="4" customWidth="1"/>
    <col min="9" max="9" width="18.625" style="4" customWidth="1"/>
    <col min="10" max="11" width="7.125" style="4" customWidth="1"/>
    <col min="12" max="12" width="8.25390625" style="4" customWidth="1"/>
    <col min="13" max="13" width="7.125" style="1" customWidth="1"/>
    <col min="14" max="14" width="7.125" style="4" customWidth="1"/>
    <col min="15" max="15" width="8.25390625" style="4" customWidth="1"/>
    <col min="16" max="16384" width="9.125" style="4" customWidth="1"/>
  </cols>
  <sheetData>
    <row r="1" ht="13.5" thickBot="1"/>
    <row r="2" spans="2:14" ht="16.5" thickBot="1">
      <c r="B2" s="22" t="s">
        <v>12</v>
      </c>
      <c r="C2" s="42" t="s">
        <v>13</v>
      </c>
      <c r="D2" s="42" t="s">
        <v>14</v>
      </c>
      <c r="E2" s="42" t="s">
        <v>15</v>
      </c>
      <c r="F2" s="42" t="s">
        <v>16</v>
      </c>
      <c r="G2" s="42" t="s">
        <v>18</v>
      </c>
      <c r="H2" s="14"/>
      <c r="J2" s="42" t="s">
        <v>13</v>
      </c>
      <c r="K2" s="42" t="s">
        <v>14</v>
      </c>
      <c r="L2" s="42" t="s">
        <v>15</v>
      </c>
      <c r="M2" s="42" t="s">
        <v>16</v>
      </c>
      <c r="N2" s="42" t="s">
        <v>18</v>
      </c>
    </row>
    <row r="3" spans="2:16" ht="20.25" customHeight="1" thickBot="1">
      <c r="B3" s="15" t="s">
        <v>9</v>
      </c>
      <c r="C3" s="16">
        <v>300</v>
      </c>
      <c r="D3" s="16">
        <v>18</v>
      </c>
      <c r="E3" s="18">
        <f>TRUNC(C3/D3,2)</f>
        <v>16.66</v>
      </c>
      <c r="F3" s="19">
        <v>118</v>
      </c>
      <c r="G3" s="20">
        <v>2</v>
      </c>
      <c r="H3" s="17" t="s">
        <v>19</v>
      </c>
      <c r="I3" s="15" t="s">
        <v>5</v>
      </c>
      <c r="J3" s="16">
        <v>53</v>
      </c>
      <c r="K3" s="16">
        <v>18</v>
      </c>
      <c r="L3" s="18">
        <f>TRUNC(J3/K3,2)</f>
        <v>2.94</v>
      </c>
      <c r="M3" s="19">
        <v>15</v>
      </c>
      <c r="N3" s="20">
        <v>0</v>
      </c>
      <c r="P3" s="4" t="s">
        <v>27</v>
      </c>
    </row>
    <row r="4" spans="12:14" ht="12.75">
      <c r="L4" s="1"/>
      <c r="M4" s="4"/>
      <c r="N4" s="1"/>
    </row>
    <row r="5" spans="12:14" ht="13.5" thickBot="1">
      <c r="L5" s="1"/>
      <c r="M5" s="4"/>
      <c r="N5" s="1"/>
    </row>
    <row r="6" spans="2:14" ht="16.5" thickBot="1">
      <c r="B6" s="22" t="s">
        <v>20</v>
      </c>
      <c r="C6" s="42" t="s">
        <v>13</v>
      </c>
      <c r="D6" s="42" t="s">
        <v>14</v>
      </c>
      <c r="E6" s="42" t="s">
        <v>15</v>
      </c>
      <c r="F6" s="42" t="s">
        <v>16</v>
      </c>
      <c r="G6" s="42" t="s">
        <v>18</v>
      </c>
      <c r="J6" s="42" t="s">
        <v>13</v>
      </c>
      <c r="K6" s="42" t="s">
        <v>14</v>
      </c>
      <c r="L6" s="42" t="s">
        <v>15</v>
      </c>
      <c r="M6" s="42" t="s">
        <v>16</v>
      </c>
      <c r="N6" s="42" t="s">
        <v>18</v>
      </c>
    </row>
    <row r="7" spans="2:16" ht="20.25" customHeight="1" thickBot="1">
      <c r="B7" s="15" t="s">
        <v>4</v>
      </c>
      <c r="C7" s="16">
        <v>300</v>
      </c>
      <c r="D7" s="16">
        <v>11</v>
      </c>
      <c r="E7" s="18">
        <f>TRUNC(C7/D7,2)</f>
        <v>27.27</v>
      </c>
      <c r="F7" s="19">
        <v>170</v>
      </c>
      <c r="G7" s="20">
        <v>2</v>
      </c>
      <c r="H7" s="17" t="s">
        <v>19</v>
      </c>
      <c r="I7" s="15" t="s">
        <v>10</v>
      </c>
      <c r="J7" s="16">
        <v>95</v>
      </c>
      <c r="K7" s="16">
        <v>11</v>
      </c>
      <c r="L7" s="18">
        <f>TRUNC(J7/K7,2)</f>
        <v>8.63</v>
      </c>
      <c r="M7" s="19">
        <v>39</v>
      </c>
      <c r="N7" s="20">
        <v>0</v>
      </c>
      <c r="P7" s="4" t="s">
        <v>27</v>
      </c>
    </row>
    <row r="8" spans="12:14" ht="12.75">
      <c r="L8" s="1"/>
      <c r="M8" s="4"/>
      <c r="N8" s="1"/>
    </row>
    <row r="9" spans="12:14" ht="13.5" thickBot="1">
      <c r="L9" s="1"/>
      <c r="M9" s="4"/>
      <c r="N9" s="1"/>
    </row>
    <row r="10" spans="2:14" ht="16.5" thickBot="1">
      <c r="B10" s="23" t="s">
        <v>21</v>
      </c>
      <c r="C10" s="42" t="s">
        <v>13</v>
      </c>
      <c r="D10" s="42" t="s">
        <v>14</v>
      </c>
      <c r="E10" s="42" t="s">
        <v>15</v>
      </c>
      <c r="F10" s="42" t="s">
        <v>16</v>
      </c>
      <c r="G10" s="42" t="s">
        <v>18</v>
      </c>
      <c r="J10" s="42" t="s">
        <v>13</v>
      </c>
      <c r="K10" s="42" t="s">
        <v>14</v>
      </c>
      <c r="L10" s="42" t="s">
        <v>15</v>
      </c>
      <c r="M10" s="42" t="s">
        <v>16</v>
      </c>
      <c r="N10" s="42" t="s">
        <v>18</v>
      </c>
    </row>
    <row r="11" spans="2:16" ht="20.25" customHeight="1" thickBot="1">
      <c r="B11" s="15" t="s">
        <v>5</v>
      </c>
      <c r="C11" s="16">
        <v>199</v>
      </c>
      <c r="D11" s="16">
        <v>20</v>
      </c>
      <c r="E11" s="18">
        <f>TRUNC(C11/D11,2)</f>
        <v>9.95</v>
      </c>
      <c r="F11" s="19">
        <v>58</v>
      </c>
      <c r="G11" s="20">
        <v>2</v>
      </c>
      <c r="H11" s="17" t="s">
        <v>19</v>
      </c>
      <c r="I11" s="15" t="s">
        <v>10</v>
      </c>
      <c r="J11" s="16">
        <v>120</v>
      </c>
      <c r="K11" s="16">
        <v>20</v>
      </c>
      <c r="L11" s="18">
        <f>TRUNC(J11/K11,2)</f>
        <v>6</v>
      </c>
      <c r="M11" s="19">
        <v>60</v>
      </c>
      <c r="N11" s="20">
        <v>0</v>
      </c>
      <c r="P11" s="4" t="s">
        <v>27</v>
      </c>
    </row>
    <row r="12" spans="12:14" ht="12.75">
      <c r="L12" s="1"/>
      <c r="M12" s="4"/>
      <c r="N12" s="1"/>
    </row>
    <row r="13" spans="12:14" ht="13.5" thickBot="1">
      <c r="L13" s="1"/>
      <c r="M13" s="4"/>
      <c r="N13" s="1"/>
    </row>
    <row r="14" spans="2:14" ht="16.5" thickBot="1">
      <c r="B14" s="23" t="s">
        <v>22</v>
      </c>
      <c r="C14" s="42" t="s">
        <v>13</v>
      </c>
      <c r="D14" s="42" t="s">
        <v>14</v>
      </c>
      <c r="E14" s="42" t="s">
        <v>15</v>
      </c>
      <c r="F14" s="42" t="s">
        <v>16</v>
      </c>
      <c r="G14" s="42" t="s">
        <v>18</v>
      </c>
      <c r="J14" s="42" t="s">
        <v>13</v>
      </c>
      <c r="K14" s="42" t="s">
        <v>14</v>
      </c>
      <c r="L14" s="42" t="s">
        <v>15</v>
      </c>
      <c r="M14" s="42" t="s">
        <v>16</v>
      </c>
      <c r="N14" s="42" t="s">
        <v>18</v>
      </c>
    </row>
    <row r="15" spans="2:16" ht="20.25" customHeight="1" thickBot="1">
      <c r="B15" s="15" t="s">
        <v>9</v>
      </c>
      <c r="C15" s="16">
        <v>120</v>
      </c>
      <c r="D15" s="16">
        <v>20</v>
      </c>
      <c r="E15" s="18">
        <f>TRUNC(C15/D15,2)</f>
        <v>6</v>
      </c>
      <c r="F15" s="19">
        <v>56</v>
      </c>
      <c r="G15" s="20">
        <v>0</v>
      </c>
      <c r="H15" s="17" t="s">
        <v>19</v>
      </c>
      <c r="I15" s="15" t="s">
        <v>4</v>
      </c>
      <c r="J15" s="16">
        <v>251</v>
      </c>
      <c r="K15" s="16">
        <v>20</v>
      </c>
      <c r="L15" s="18">
        <f>TRUNC(J15/K15,2)</f>
        <v>12.55</v>
      </c>
      <c r="M15" s="19">
        <v>89</v>
      </c>
      <c r="N15" s="20">
        <v>2</v>
      </c>
      <c r="P15" s="4" t="s">
        <v>27</v>
      </c>
    </row>
    <row r="16" spans="12:14" ht="12.75">
      <c r="L16" s="1"/>
      <c r="M16" s="4"/>
      <c r="N16" s="1"/>
    </row>
    <row r="17" spans="12:14" ht="12.75">
      <c r="L17" s="1"/>
      <c r="M17" s="4"/>
      <c r="N17" s="1"/>
    </row>
    <row r="19" ht="20.25" customHeight="1">
      <c r="P19" s="4" t="s">
        <v>27</v>
      </c>
    </row>
    <row r="23" spans="1:8" ht="37.5" customHeight="1">
      <c r="A23" s="143" t="s">
        <v>28</v>
      </c>
      <c r="B23" s="144"/>
      <c r="C23" s="144"/>
      <c r="D23" s="144"/>
      <c r="E23" s="144"/>
      <c r="F23" s="144"/>
      <c r="G23" s="144"/>
      <c r="H23" s="144"/>
    </row>
    <row r="24" spans="1:9" ht="18" customHeight="1" thickBot="1">
      <c r="A24" s="24"/>
      <c r="B24" s="24"/>
      <c r="C24" s="41" t="s">
        <v>13</v>
      </c>
      <c r="D24" s="41" t="s">
        <v>14</v>
      </c>
      <c r="E24" s="41" t="s">
        <v>23</v>
      </c>
      <c r="F24" s="41" t="s">
        <v>16</v>
      </c>
      <c r="G24" s="41" t="s">
        <v>17</v>
      </c>
      <c r="H24" s="55"/>
      <c r="I24" s="56"/>
    </row>
    <row r="25" spans="1:13" s="27" customFormat="1" ht="22.5" customHeight="1">
      <c r="A25" s="40" t="s">
        <v>0</v>
      </c>
      <c r="B25" s="58" t="s">
        <v>4</v>
      </c>
      <c r="C25" s="26">
        <v>1301</v>
      </c>
      <c r="D25" s="26">
        <v>60</v>
      </c>
      <c r="E25" s="46">
        <v>31.25</v>
      </c>
      <c r="F25" s="26">
        <v>180</v>
      </c>
      <c r="G25" s="61">
        <f aca="true" t="shared" si="0" ref="G25:G31">TRUNC(C25/D25,2)</f>
        <v>21.68</v>
      </c>
      <c r="H25" s="53"/>
      <c r="I25" s="57"/>
      <c r="M25" s="17"/>
    </row>
    <row r="26" spans="1:13" s="30" customFormat="1" ht="22.5" customHeight="1">
      <c r="A26" s="28" t="s">
        <v>24</v>
      </c>
      <c r="B26" s="37" t="s">
        <v>9</v>
      </c>
      <c r="C26" s="29">
        <v>920</v>
      </c>
      <c r="D26" s="29">
        <v>50</v>
      </c>
      <c r="E26" s="59">
        <v>250</v>
      </c>
      <c r="F26" s="60">
        <v>254</v>
      </c>
      <c r="G26" s="51">
        <f t="shared" si="0"/>
        <v>18.4</v>
      </c>
      <c r="H26" s="53"/>
      <c r="I26" s="57"/>
      <c r="M26" s="21"/>
    </row>
    <row r="27" spans="1:13" s="30" customFormat="1" ht="22.5" customHeight="1">
      <c r="A27" s="28" t="s">
        <v>2</v>
      </c>
      <c r="B27" s="37" t="s">
        <v>5</v>
      </c>
      <c r="C27" s="29">
        <v>844</v>
      </c>
      <c r="D27" s="29">
        <v>84</v>
      </c>
      <c r="E27" s="47">
        <v>13.88</v>
      </c>
      <c r="F27" s="29">
        <v>101</v>
      </c>
      <c r="G27" s="51">
        <f t="shared" si="0"/>
        <v>10.04</v>
      </c>
      <c r="H27" s="53"/>
      <c r="I27" s="57"/>
      <c r="M27" s="21"/>
    </row>
    <row r="28" spans="1:9" ht="22.5" customHeight="1">
      <c r="A28" s="31" t="s">
        <v>3</v>
      </c>
      <c r="B28" s="38" t="s">
        <v>10</v>
      </c>
      <c r="C28" s="32">
        <v>465</v>
      </c>
      <c r="D28" s="32">
        <v>43</v>
      </c>
      <c r="E28" s="48">
        <v>22.72</v>
      </c>
      <c r="F28" s="32">
        <v>116</v>
      </c>
      <c r="G28" s="51">
        <f t="shared" si="0"/>
        <v>10.81</v>
      </c>
      <c r="H28" s="54"/>
      <c r="I28" s="62"/>
    </row>
    <row r="29" spans="1:9" ht="22.5" customHeight="1">
      <c r="A29" s="31" t="s">
        <v>25</v>
      </c>
      <c r="B29" s="38" t="s">
        <v>7</v>
      </c>
      <c r="C29" s="32">
        <v>341</v>
      </c>
      <c r="D29" s="32">
        <v>48</v>
      </c>
      <c r="E29" s="48">
        <v>9.7</v>
      </c>
      <c r="F29" s="32">
        <v>35</v>
      </c>
      <c r="G29" s="51">
        <f t="shared" si="0"/>
        <v>7.1</v>
      </c>
      <c r="H29" s="54"/>
      <c r="I29" s="62"/>
    </row>
    <row r="30" spans="1:9" ht="22.5" customHeight="1">
      <c r="A30" s="43" t="s">
        <v>26</v>
      </c>
      <c r="B30" s="44" t="s">
        <v>6</v>
      </c>
      <c r="C30" s="45">
        <v>319</v>
      </c>
      <c r="D30" s="45">
        <v>51</v>
      </c>
      <c r="E30" s="49">
        <v>16.81</v>
      </c>
      <c r="F30" s="45">
        <v>90</v>
      </c>
      <c r="G30" s="51">
        <f t="shared" si="0"/>
        <v>6.25</v>
      </c>
      <c r="H30" s="54"/>
      <c r="I30" s="63"/>
    </row>
    <row r="31" spans="1:9" ht="22.5" customHeight="1" thickBot="1">
      <c r="A31" s="33" t="s">
        <v>29</v>
      </c>
      <c r="B31" s="39" t="s">
        <v>11</v>
      </c>
      <c r="C31" s="34">
        <v>106</v>
      </c>
      <c r="D31" s="34">
        <v>22</v>
      </c>
      <c r="E31" s="50">
        <v>6</v>
      </c>
      <c r="F31" s="34">
        <v>31</v>
      </c>
      <c r="G31" s="52">
        <f t="shared" si="0"/>
        <v>4.81</v>
      </c>
      <c r="H31" s="54"/>
      <c r="I31" s="63"/>
    </row>
    <row r="32" spans="1:8" ht="15">
      <c r="A32" s="35"/>
      <c r="B32" s="24"/>
      <c r="C32" s="24"/>
      <c r="D32" s="24"/>
      <c r="E32" s="25"/>
      <c r="F32" s="24"/>
      <c r="G32" s="25"/>
      <c r="H32" s="24"/>
    </row>
    <row r="33" ht="12.75">
      <c r="A33" s="36"/>
    </row>
  </sheetData>
  <mergeCells count="1">
    <mergeCell ref="A23:H23"/>
  </mergeCells>
  <printOptions/>
  <pageMargins left="0.32" right="0.25" top="0.3" bottom="0.984251968503937" header="0.25" footer="0.5118110236220472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VDO Automotive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Kočička Petr</dc:creator>
  <cp:keywords/>
  <dc:description/>
  <cp:lastModifiedBy>PC</cp:lastModifiedBy>
  <cp:lastPrinted>2009-11-29T11:08:51Z</cp:lastPrinted>
  <dcterms:created xsi:type="dcterms:W3CDTF">2006-02-10T12:43:58Z</dcterms:created>
  <dcterms:modified xsi:type="dcterms:W3CDTF">2009-11-29T11:09:01Z</dcterms:modified>
  <cp:category/>
  <cp:version/>
  <cp:contentType/>
  <cp:contentStatus/>
</cp:coreProperties>
</file>